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<sst xmlns="http://schemas.openxmlformats.org/spreadsheetml/2006/main" count="16" uniqueCount="16">
  <si>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Propeller 2 – comparison of pin voltage thresholds </t>
  </si>
  <si>
    <t>Pin</t>
  </si>
  <si>
    <t>Threshold (V)</t>
  </si>
  <si>
    <t>VIO voltage</t>
  </si>
  <si>
    <t>Ratio Meas</t>
  </si>
  <si>
    <t>Ratio Calc’d</t>
  </si>
  <si>
    <t>error%</t>
  </si>
  <si>
    <t>note signal out on p23</t>
  </si>
  <si>
    <t>mean</t>
  </si>
  <si>
    <t>stdev</t>
  </si>
  <si>
    <t>min</t>
  </si>
  <si>
    <t>max</t>
  </si>
  <si>
    <t>NOTES</t>
  </si>
  <si>
    <r>
      <rPr>
        <sz val="10"/>
        <rFont val="Arial"/>
        <family val="2"/>
      </rPr>
      <t>Test board – P123-ES with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Rev ES glob top chip (Sep 2019)</t>
    </r>
  </si>
  <si>
    <t>DMM – HP 34465A in 100 PLC, DCV, Ratio mode, second display shows both measurements</t>
  </si>
  <si>
    <t>Each set of 8 pins has its own LDO, no jumpers for selection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</si>
</sst>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horizontal="right"/>
    </xf>
    <xf numFmtId="164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7">
      <selection activeCell="C38" sqref="C38"/>
    </sheetView>
  </sheetViews>
  <sheetFormatPr defaultColWidth="11.421875" defaultRowHeight="12.75"/>
  <sheetData>
    <row r="1" ht="12.75">
      <c r="A1" t="s">
        <v>0</v>
      </c>
    </row>
    <row r="3" spans="1:6" ht="12.75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2" t="s">
        <v>6</v>
      </c>
    </row>
    <row r="4" spans="1:6" ht="12.75">
      <c r="A4">
        <v>0</v>
      </c>
      <c r="B4">
        <v>1.6406100000000001</v>
      </c>
      <c r="C4">
        <v>3.29674</v>
      </c>
      <c r="D4">
        <v>0.49762209999999996</v>
      </c>
      <c r="E4" s="3">
        <f aca="true" t="shared" si="0" ref="E4:E26">B4/C4</f>
        <v>0.49764615953942387</v>
      </c>
      <c r="F4" s="3">
        <f aca="true" t="shared" si="1" ref="F4:F26">(E4-D4)/0.5*100</f>
        <v>0.004811907884783029</v>
      </c>
    </row>
    <row r="5" spans="1:6" ht="12.75">
      <c r="A5">
        <f aca="true" t="shared" si="2" ref="A5:A26">A4+1</f>
        <v>1</v>
      </c>
      <c r="B5">
        <v>1.6508099999999999</v>
      </c>
      <c r="C5">
        <v>3.29674</v>
      </c>
      <c r="D5">
        <v>0.500718</v>
      </c>
      <c r="E5" s="3">
        <f t="shared" si="0"/>
        <v>0.5007401250932739</v>
      </c>
      <c r="F5" s="3">
        <f t="shared" si="1"/>
        <v>0.004425018654785617</v>
      </c>
    </row>
    <row r="6" spans="1:6" ht="12.75">
      <c r="A6">
        <f t="shared" si="2"/>
        <v>2</v>
      </c>
      <c r="B6">
        <v>1.65416</v>
      </c>
      <c r="C6">
        <v>3.29674</v>
      </c>
      <c r="D6">
        <v>0.5017726</v>
      </c>
      <c r="E6" s="3">
        <f t="shared" si="0"/>
        <v>0.5017562804467444</v>
      </c>
      <c r="F6" s="3">
        <f t="shared" si="1"/>
        <v>-0.0032639106511300753</v>
      </c>
    </row>
    <row r="7" spans="1:6" ht="12.75">
      <c r="A7">
        <f t="shared" si="2"/>
        <v>3</v>
      </c>
      <c r="B7">
        <v>1.64695</v>
      </c>
      <c r="C7">
        <v>3.29674</v>
      </c>
      <c r="D7">
        <v>0.4996063</v>
      </c>
      <c r="E7" s="3">
        <f t="shared" si="0"/>
        <v>0.49956927146211105</v>
      </c>
      <c r="F7" s="3">
        <f t="shared" si="1"/>
        <v>-0.007405707577790022</v>
      </c>
    </row>
    <row r="8" spans="1:6" ht="12.75">
      <c r="A8">
        <f t="shared" si="2"/>
        <v>4</v>
      </c>
      <c r="B8">
        <v>1.6536</v>
      </c>
      <c r="C8">
        <v>3.29674</v>
      </c>
      <c r="D8">
        <v>0.5015634999999999</v>
      </c>
      <c r="E8" s="3">
        <f t="shared" si="0"/>
        <v>0.5015864156712388</v>
      </c>
      <c r="F8" s="3">
        <f t="shared" si="1"/>
        <v>0.004583134247782006</v>
      </c>
    </row>
    <row r="9" spans="1:6" ht="12.75">
      <c r="A9">
        <f t="shared" si="2"/>
        <v>5</v>
      </c>
      <c r="B9">
        <v>1.6450300000000002</v>
      </c>
      <c r="C9">
        <v>3.29674</v>
      </c>
      <c r="D9">
        <v>0.49901589999999996</v>
      </c>
      <c r="E9" s="3">
        <f t="shared" si="0"/>
        <v>0.4989868779460923</v>
      </c>
      <c r="F9" s="3">
        <f t="shared" si="1"/>
        <v>-0.005804410781529157</v>
      </c>
    </row>
    <row r="10" spans="1:6" ht="12.75">
      <c r="A10">
        <f t="shared" si="2"/>
        <v>6</v>
      </c>
      <c r="B10">
        <v>1.64999</v>
      </c>
      <c r="C10">
        <v>3.29674</v>
      </c>
      <c r="D10">
        <v>0.5005244</v>
      </c>
      <c r="E10" s="3">
        <f t="shared" si="0"/>
        <v>0.5004913945291409</v>
      </c>
      <c r="F10" s="3">
        <f t="shared" si="1"/>
        <v>-0.006601094171809763</v>
      </c>
    </row>
    <row r="11" spans="1:6" ht="12.75">
      <c r="A11">
        <f t="shared" si="2"/>
        <v>7</v>
      </c>
      <c r="B11">
        <v>1.64823</v>
      </c>
      <c r="C11">
        <v>3.29674</v>
      </c>
      <c r="D11">
        <v>0.49995459999999997</v>
      </c>
      <c r="E11" s="3">
        <f t="shared" si="0"/>
        <v>0.4999575338061237</v>
      </c>
      <c r="F11" s="3">
        <f t="shared" si="1"/>
        <v>0.0005867612247412168</v>
      </c>
    </row>
    <row r="12" spans="1:6" ht="12.75">
      <c r="A12">
        <f t="shared" si="2"/>
        <v>8</v>
      </c>
      <c r="B12">
        <v>1.67355</v>
      </c>
      <c r="C12">
        <v>3.321</v>
      </c>
      <c r="D12">
        <v>0.5039353999999999</v>
      </c>
      <c r="E12" s="3">
        <f t="shared" si="0"/>
        <v>0.503929539295393</v>
      </c>
      <c r="F12" s="3">
        <f t="shared" si="1"/>
        <v>-0.0011721409213905076</v>
      </c>
    </row>
    <row r="13" spans="1:6" ht="12.75">
      <c r="A13">
        <f t="shared" si="2"/>
        <v>9</v>
      </c>
      <c r="B13">
        <v>1.67164</v>
      </c>
      <c r="C13">
        <v>3.321</v>
      </c>
      <c r="D13">
        <v>0.5033601999999999</v>
      </c>
      <c r="E13" s="3">
        <f t="shared" si="0"/>
        <v>0.503354411321891</v>
      </c>
      <c r="F13" s="3">
        <f t="shared" si="1"/>
        <v>-0.001157735621792888</v>
      </c>
    </row>
    <row r="14" spans="1:6" ht="12.75">
      <c r="A14">
        <f t="shared" si="2"/>
        <v>10</v>
      </c>
      <c r="B14">
        <v>1.66274</v>
      </c>
      <c r="C14">
        <v>3.321</v>
      </c>
      <c r="D14">
        <v>0.5006757</v>
      </c>
      <c r="E14" s="3">
        <f t="shared" si="0"/>
        <v>0.5006744956338453</v>
      </c>
      <c r="F14" s="3">
        <f t="shared" si="1"/>
        <v>-0.00024087323093890944</v>
      </c>
    </row>
    <row r="15" spans="1:6" ht="12.75">
      <c r="A15">
        <f t="shared" si="2"/>
        <v>11</v>
      </c>
      <c r="B15">
        <v>1.67582</v>
      </c>
      <c r="C15">
        <v>3.321</v>
      </c>
      <c r="D15">
        <v>0.5046321</v>
      </c>
      <c r="E15" s="3">
        <f t="shared" si="0"/>
        <v>0.5046130683529058</v>
      </c>
      <c r="F15" s="3">
        <f t="shared" si="1"/>
        <v>-0.0038063294188539487</v>
      </c>
    </row>
    <row r="16" spans="1:6" ht="12.75">
      <c r="A16">
        <f t="shared" si="2"/>
        <v>12</v>
      </c>
      <c r="B16">
        <v>1.66639</v>
      </c>
      <c r="C16">
        <v>3.321</v>
      </c>
      <c r="D16">
        <v>0.5017685</v>
      </c>
      <c r="E16" s="3">
        <f t="shared" si="0"/>
        <v>0.5017735621800662</v>
      </c>
      <c r="F16" s="3">
        <f t="shared" si="1"/>
        <v>0.0010124360132479637</v>
      </c>
    </row>
    <row r="17" spans="1:6" ht="12.75">
      <c r="A17">
        <f t="shared" si="2"/>
        <v>13</v>
      </c>
      <c r="B17">
        <v>1.67001</v>
      </c>
      <c r="C17">
        <v>3.321</v>
      </c>
      <c r="D17">
        <v>0.5028800999999999</v>
      </c>
      <c r="E17" s="3">
        <f t="shared" si="0"/>
        <v>0.5028635953026197</v>
      </c>
      <c r="F17" s="3">
        <f t="shared" si="1"/>
        <v>-0.003300939476047482</v>
      </c>
    </row>
    <row r="18" spans="1:6" ht="12.75">
      <c r="A18">
        <f t="shared" si="2"/>
        <v>14</v>
      </c>
      <c r="B18">
        <v>1.6807400000000001</v>
      </c>
      <c r="C18">
        <v>3.321</v>
      </c>
      <c r="D18">
        <v>0.5061023</v>
      </c>
      <c r="E18" s="3">
        <f t="shared" si="0"/>
        <v>0.5060945498343873</v>
      </c>
      <c r="F18" s="3">
        <f t="shared" si="1"/>
        <v>-0.0015500331225437591</v>
      </c>
    </row>
    <row r="19" spans="1:6" ht="12.75">
      <c r="A19">
        <f t="shared" si="2"/>
        <v>15</v>
      </c>
      <c r="B19">
        <v>1.67385</v>
      </c>
      <c r="C19">
        <v>3.321</v>
      </c>
      <c r="D19">
        <v>0.5040039</v>
      </c>
      <c r="E19" s="3">
        <f t="shared" si="0"/>
        <v>0.5040198735320687</v>
      </c>
      <c r="F19" s="3">
        <f t="shared" si="1"/>
        <v>0.0031947064137449743</v>
      </c>
    </row>
    <row r="20" spans="1:6" ht="12.75">
      <c r="A20">
        <f t="shared" si="2"/>
        <v>16</v>
      </c>
      <c r="B20">
        <v>1.65266</v>
      </c>
      <c r="C20">
        <v>3.3067</v>
      </c>
      <c r="D20">
        <v>0.4997777</v>
      </c>
      <c r="E20" s="3">
        <f t="shared" si="0"/>
        <v>0.4997913327486618</v>
      </c>
      <c r="F20" s="3">
        <f t="shared" si="1"/>
        <v>0.0027265497323569754</v>
      </c>
    </row>
    <row r="21" spans="1:6" ht="12.75">
      <c r="A21">
        <f t="shared" si="2"/>
        <v>17</v>
      </c>
      <c r="B21">
        <v>1.65493</v>
      </c>
      <c r="C21">
        <v>3.3067</v>
      </c>
      <c r="D21">
        <v>0.5004601</v>
      </c>
      <c r="E21" s="3">
        <f t="shared" si="0"/>
        <v>0.5004778177639339</v>
      </c>
      <c r="F21" s="3">
        <f t="shared" si="1"/>
        <v>0.0035435527867777594</v>
      </c>
    </row>
    <row r="22" spans="1:6" ht="12.75">
      <c r="A22">
        <f t="shared" si="2"/>
        <v>18</v>
      </c>
      <c r="B22">
        <v>1.67238</v>
      </c>
      <c r="C22">
        <v>3.3067</v>
      </c>
      <c r="D22">
        <v>0.5057472</v>
      </c>
      <c r="E22" s="3">
        <f t="shared" si="0"/>
        <v>0.505754982308646</v>
      </c>
      <c r="F22" s="3">
        <f t="shared" si="1"/>
        <v>0.0015564617292129768</v>
      </c>
    </row>
    <row r="23" spans="1:6" ht="12.75">
      <c r="A23">
        <f t="shared" si="2"/>
        <v>19</v>
      </c>
      <c r="B23">
        <v>1.65237</v>
      </c>
      <c r="C23">
        <v>3.3067</v>
      </c>
      <c r="D23">
        <v>0.49969399999999997</v>
      </c>
      <c r="E23" s="3">
        <f t="shared" si="0"/>
        <v>0.4997036320198385</v>
      </c>
      <c r="F23" s="3">
        <f t="shared" si="1"/>
        <v>0.0019264039677002742</v>
      </c>
    </row>
    <row r="24" spans="1:6" ht="12.75">
      <c r="A24">
        <f t="shared" si="2"/>
        <v>20</v>
      </c>
      <c r="B24">
        <v>1.65326</v>
      </c>
      <c r="C24">
        <v>3.3067</v>
      </c>
      <c r="D24">
        <v>0.4999712</v>
      </c>
      <c r="E24" s="3">
        <f t="shared" si="0"/>
        <v>0.4999727825324341</v>
      </c>
      <c r="F24" s="3">
        <f t="shared" si="1"/>
        <v>0.0003165064868193568</v>
      </c>
    </row>
    <row r="25" spans="1:6" ht="12.75">
      <c r="A25">
        <f t="shared" si="2"/>
        <v>21</v>
      </c>
      <c r="B25">
        <v>1.6520100000000002</v>
      </c>
      <c r="C25">
        <v>3.3067</v>
      </c>
      <c r="D25">
        <v>0.49960639999999995</v>
      </c>
      <c r="E25" s="3">
        <f t="shared" si="0"/>
        <v>0.49959476214957516</v>
      </c>
      <c r="F25" s="3">
        <f t="shared" si="1"/>
        <v>-0.0023275700849589853</v>
      </c>
    </row>
    <row r="26" spans="1:6" ht="12.75">
      <c r="A26">
        <f t="shared" si="2"/>
        <v>22</v>
      </c>
      <c r="B26">
        <v>1.65067</v>
      </c>
      <c r="C26">
        <v>3.3067</v>
      </c>
      <c r="D26">
        <v>0.49901029999999996</v>
      </c>
      <c r="E26" s="3">
        <f t="shared" si="0"/>
        <v>0.4991895242991502</v>
      </c>
      <c r="F26" s="3">
        <f t="shared" si="1"/>
        <v>0.03584485983004759</v>
      </c>
    </row>
    <row r="27" ht="12.75">
      <c r="A27" t="s">
        <v>7</v>
      </c>
    </row>
    <row r="29" spans="1:5" ht="12.75">
      <c r="A29" t="s">
        <v>8</v>
      </c>
      <c r="B29" s="4">
        <f>AVERAGE(B4:B26)</f>
        <v>1.6588000000000003</v>
      </c>
      <c r="C29" s="4">
        <f>AVERAGE(C4:C26)</f>
        <v>3.3082095652173913</v>
      </c>
      <c r="D29" s="4">
        <f>AVERAGE(D4:D26)</f>
        <v>0.501408804347826</v>
      </c>
      <c r="E29" s="5">
        <f>AVERAGE(E4:E26)</f>
        <v>0.5014148690334593</v>
      </c>
    </row>
    <row r="30" spans="1:5" ht="12.75">
      <c r="A30" t="s">
        <v>9</v>
      </c>
      <c r="B30" s="4">
        <f>STDEV(B4:B26)</f>
        <v>0.011604785454912362</v>
      </c>
      <c r="C30" s="4">
        <f>STDEV(C4:C26)</f>
        <v>0.010394755442600163</v>
      </c>
      <c r="D30" s="4">
        <f>STDEV(D4:D26)</f>
        <v>0.00229041181340392</v>
      </c>
      <c r="E30" s="5">
        <f>STDEV(E4:E26)</f>
        <v>0.0022811560765527063</v>
      </c>
    </row>
    <row r="31" spans="1:5" ht="12.75">
      <c r="A31" t="s">
        <v>10</v>
      </c>
      <c r="B31" s="4">
        <f>MIN(B4:B26)</f>
        <v>1.6406100000000001</v>
      </c>
      <c r="C31" s="4">
        <f>MIN(C4:C26)</f>
        <v>3.29674</v>
      </c>
      <c r="D31" s="4">
        <f>MIN(D4:D26)</f>
        <v>0.49762209999999996</v>
      </c>
      <c r="E31" s="5">
        <f>MIN(E4:E26)</f>
        <v>0.49764615953942387</v>
      </c>
    </row>
    <row r="32" spans="1:5" ht="12.75">
      <c r="A32" t="s">
        <v>11</v>
      </c>
      <c r="B32" s="4">
        <f>MAX(B4:B26)</f>
        <v>1.6807400000000001</v>
      </c>
      <c r="C32" s="4">
        <f>MAX(C4:C26)</f>
        <v>3.321</v>
      </c>
      <c r="D32" s="4">
        <f>MAX(D4:D26)</f>
        <v>0.5061023</v>
      </c>
      <c r="E32" s="5">
        <f>MAX(E4:E26)</f>
        <v>0.5060945498343873</v>
      </c>
    </row>
    <row r="34" ht="12.75">
      <c r="A34" s="1" t="s">
        <v>12</v>
      </c>
    </row>
    <row r="35" ht="12.75">
      <c r="A35" t="s">
        <v>13</v>
      </c>
    </row>
    <row r="36" ht="12.75">
      <c r="A36" t="s">
        <v>14</v>
      </c>
    </row>
    <row r="37" ht="12.75">
      <c r="A37" t="s">
        <v>15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2019-10-28T09:26:08Z</dcterms:created>
  <dcterms:modified xsi:type="dcterms:W3CDTF">2019-10-28T09:54:32Z</dcterms:modified>
  <cp:category/>
  <cp:version/>
  <cp:contentType/>
  <cp:contentStatus/>
  <cp:revision>4</cp:revision>
</cp:coreProperties>
</file>