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<sst xmlns="http://schemas.openxmlformats.org/spreadsheetml/2006/main" count="13" uniqueCount="13">
  <si>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Resistor Value</t>
  </si>
  <si>
    <t>Net Resistance</t>
  </si>
  <si>
    <t>%00</t>
  </si>
  <si>
    <t>%01</t>
  </si>
  <si>
    <t>%10</t>
  </si>
  <si>
    <t>%11</t>
  </si>
  <si>
    <t>Outputs with 75-ohm Load (Volts)</t>
  </si>
  <si>
    <t>R(Internal)</t>
  </si>
  <si>
    <t>Impedance</t>
  </si>
  <si>
    <t>Steps:</t>
  </si>
  <si>
    <t>R(from MSB)</t>
  </si>
  <si>
    <t>R(from LSB)</t>
  </si>
  <si>
    <t>R(to GND)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</si>
</sst>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00390625" style="3" customWidth="1"/>
    <col min="2" max="3" width="13.7109375" style="0" customWidth="1"/>
    <col min="4" max="4" width="11.7109375" style="0" customWidth="1"/>
  </cols>
  <sheetData>
    <row r="1" spans="1:8" s="1" customFormat="1" ht="12.75">
      <c r="A1" s="3"/>
      <c r="B1" s="1" t="s">
        <v>0</v>
      </c>
      <c r="C1" s="1" t="s">
        <v>1</v>
      </c>
      <c r="D1" s="4" t="s">
        <v>8</v>
      </c>
      <c r="E1" s="2" t="s">
        <v>6</v>
      </c>
      <c r="F1" s="2"/>
      <c r="G1" s="2"/>
      <c r="H1" s="2"/>
    </row>
    <row r="2" spans="1:8" ht="12.75">
      <c r="A2" s="1" t="s">
        <v>10</v>
      </c>
      <c r="B2">
        <v>240</v>
      </c>
      <c r="C2" s="5">
        <f>B2+$B$5</f>
        <v>267</v>
      </c>
      <c r="D2" s="6"/>
      <c r="E2" s="4" t="s">
        <v>2</v>
      </c>
      <c r="F2" s="4" t="s">
        <v>3</v>
      </c>
      <c r="G2" s="4" t="s">
        <v>4</v>
      </c>
      <c r="H2" s="4" t="s">
        <v>5</v>
      </c>
    </row>
    <row r="3" spans="1:8" ht="12.75">
      <c r="A3" s="1" t="s">
        <v>11</v>
      </c>
      <c r="B3">
        <v>510</v>
      </c>
      <c r="C3" s="5">
        <f>B3+$B$5</f>
        <v>537</v>
      </c>
      <c r="D3" s="5">
        <f>1/(1/C2+1/C3+1/B4)</f>
        <v>75.18896808780995</v>
      </c>
      <c r="E3" s="7">
        <v>0</v>
      </c>
      <c r="F3" s="7">
        <f>3.3*C4*C2/(C4+C2)/(C4*C2/(C4+C2)+C3)</f>
        <v>0.23073687620184896</v>
      </c>
      <c r="G3" s="7">
        <f>3.3*C4*C3/(C4+C3)/(C4*C3/(C4+C3)+C2)</f>
        <v>0.46406630157450524</v>
      </c>
      <c r="H3" s="7">
        <f>3.3*C4/(C4+C2*C3/(C2+C3))</f>
        <v>0.6948031777763541</v>
      </c>
    </row>
    <row r="4" spans="1:8" ht="12.75">
      <c r="A4" s="1" t="s">
        <v>12</v>
      </c>
      <c r="B4">
        <v>130</v>
      </c>
      <c r="C4" s="5">
        <f>B4*75/(B4+75)</f>
        <v>47.5609756097561</v>
      </c>
      <c r="D4" s="6"/>
      <c r="E4" s="8" t="s">
        <v>9</v>
      </c>
      <c r="F4" s="7">
        <f>F3-E3</f>
        <v>0.23073687620184896</v>
      </c>
      <c r="G4" s="7">
        <f>G3-F3</f>
        <v>0.23332942537265627</v>
      </c>
      <c r="H4" s="7">
        <f>H3-G3</f>
        <v>0.2307368762018489</v>
      </c>
    </row>
    <row r="5" spans="1:2" ht="12.75">
      <c r="A5" s="1" t="s">
        <v>7</v>
      </c>
      <c r="B5">
        <v>27</v>
      </c>
    </row>
  </sheetData>
  <mergeCells count="1">
    <mergeCell ref="E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2011-10-25T21:04:01Z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